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onik\Downloads\Rekonštrukcia kotolne\"/>
    </mc:Choice>
  </mc:AlternateContent>
  <xr:revisionPtr revIDLastSave="0" documentId="13_ncr:1_{27BCC0A8-1CBC-41A8-A892-0091BC131F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arok" sheetId="2" r:id="rId1"/>
  </sheets>
  <definedNames>
    <definedName name="_xlnm.Print_Area" localSheetId="0">harok!$A$1:$E$146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2" l="1"/>
  <c r="E5" i="2"/>
  <c r="E35" i="2"/>
  <c r="E74" i="2"/>
  <c r="E73" i="2"/>
  <c r="E72" i="2"/>
  <c r="E71" i="2"/>
  <c r="E70" i="2"/>
  <c r="E69" i="2"/>
  <c r="E68" i="2"/>
  <c r="E67" i="2"/>
  <c r="E66" i="2"/>
  <c r="E109" i="2" l="1"/>
  <c r="E112" i="2" l="1"/>
  <c r="E119" i="2"/>
  <c r="E84" i="2"/>
  <c r="E83" i="2"/>
  <c r="E121" i="2"/>
  <c r="E96" i="2"/>
  <c r="E102" i="2"/>
  <c r="E100" i="2"/>
  <c r="E99" i="2"/>
  <c r="E98" i="2"/>
  <c r="E97" i="2"/>
  <c r="E95" i="2"/>
  <c r="E94" i="2"/>
  <c r="E93" i="2"/>
  <c r="E92" i="2"/>
  <c r="E91" i="2"/>
  <c r="E90" i="2"/>
  <c r="E89" i="2"/>
  <c r="E88" i="2"/>
  <c r="E87" i="2"/>
  <c r="E104" i="2" l="1"/>
  <c r="E105" i="2"/>
  <c r="E103" i="2"/>
  <c r="E114" i="2"/>
  <c r="E118" i="2"/>
  <c r="E115" i="2"/>
  <c r="E117" i="2"/>
  <c r="E116" i="2"/>
  <c r="E86" i="2"/>
  <c r="E85" i="2"/>
  <c r="E82" i="2"/>
  <c r="E21" i="2" l="1"/>
  <c r="E26" i="2"/>
  <c r="E23" i="2"/>
  <c r="E10" i="2"/>
  <c r="E22" i="2"/>
  <c r="E20" i="2"/>
  <c r="E15" i="2"/>
  <c r="E14" i="2"/>
  <c r="E25" i="2"/>
  <c r="E52" i="2"/>
  <c r="E51" i="2"/>
  <c r="E50" i="2"/>
  <c r="E49" i="2"/>
  <c r="E111" i="2"/>
  <c r="E30" i="2"/>
  <c r="E29" i="2"/>
  <c r="E28" i="2"/>
  <c r="E27" i="2"/>
  <c r="E24" i="2"/>
  <c r="E48" i="2" l="1"/>
  <c r="E45" i="2"/>
  <c r="E39" i="2"/>
  <c r="E34" i="2"/>
  <c r="E33" i="2"/>
  <c r="E32" i="2"/>
  <c r="E124" i="2"/>
  <c r="E123" i="2"/>
  <c r="E122" i="2"/>
  <c r="E13" i="2"/>
  <c r="E125" i="2"/>
  <c r="E120" i="2"/>
  <c r="E113" i="2"/>
  <c r="E108" i="2"/>
  <c r="E80" i="2"/>
  <c r="E77" i="2"/>
  <c r="E78" i="2" s="1"/>
  <c r="E65" i="2"/>
  <c r="E62" i="2"/>
  <c r="E61" i="2"/>
  <c r="E60" i="2"/>
  <c r="E59" i="2"/>
  <c r="E58" i="2"/>
  <c r="E57" i="2"/>
  <c r="E54" i="2"/>
  <c r="E110" i="2"/>
  <c r="E53" i="2"/>
  <c r="E47" i="2"/>
  <c r="E46" i="2"/>
  <c r="E42" i="2"/>
  <c r="E41" i="2"/>
  <c r="E40" i="2"/>
  <c r="E38" i="2"/>
  <c r="E37" i="2"/>
  <c r="E36" i="2"/>
  <c r="E19" i="2"/>
  <c r="E18" i="2"/>
  <c r="E17" i="2"/>
  <c r="E16" i="2"/>
  <c r="E12" i="2"/>
  <c r="E11" i="2"/>
  <c r="E31" i="2"/>
  <c r="E9" i="2"/>
  <c r="E6" i="2"/>
  <c r="E4" i="2"/>
  <c r="E126" i="2" l="1"/>
  <c r="E63" i="2"/>
  <c r="E55" i="2"/>
  <c r="E75" i="2"/>
  <c r="E106" i="2"/>
  <c r="E43" i="2"/>
  <c r="E7" i="2"/>
  <c r="E128" i="2" l="1"/>
  <c r="E130" i="2" l="1"/>
  <c r="E129" i="2" s="1"/>
</calcChain>
</file>

<file path=xl/sharedStrings.xml><?xml version="1.0" encoding="utf-8"?>
<sst xmlns="http://schemas.openxmlformats.org/spreadsheetml/2006/main" count="240" uniqueCount="142">
  <si>
    <t>Počet</t>
  </si>
  <si>
    <t>za kus</t>
  </si>
  <si>
    <t>celkom</t>
  </si>
  <si>
    <t>Spolu bez DPH:</t>
  </si>
  <si>
    <t>Cena</t>
  </si>
  <si>
    <t>Jednotka</t>
  </si>
  <si>
    <t>Kotol a príslušenstvo spolu</t>
  </si>
  <si>
    <t>2. STROJNÉ VYBAVENIE</t>
  </si>
  <si>
    <t xml:space="preserve">Oceľové potrubie                                                                                         </t>
  </si>
  <si>
    <t>Strojné vybavenie spolu</t>
  </si>
  <si>
    <t>Vnútorný plynovod spolu</t>
  </si>
  <si>
    <t>Elektroinštalácia spolu</t>
  </si>
  <si>
    <t>Inštalácia zdravotechnika spolu</t>
  </si>
  <si>
    <t>Stavebné práce PSV spolu</t>
  </si>
  <si>
    <t xml:space="preserve">Dopravné a obstarávacie náklady                                                                    </t>
  </si>
  <si>
    <t>Ostatné náklady spolu</t>
  </si>
  <si>
    <t>Spolu s DPH:</t>
  </si>
  <si>
    <t>1. KOTOL A PRÍSLUŠENSTVO</t>
  </si>
  <si>
    <t xml:space="preserve">Rozvodné potrubie                                                                                        </t>
  </si>
  <si>
    <t xml:space="preserve">Armatúry uzatváracie                                                                                  </t>
  </si>
  <si>
    <t>pol</t>
  </si>
  <si>
    <t>ks</t>
  </si>
  <si>
    <t>Celkom za rekonštrukciu kotolne</t>
  </si>
  <si>
    <t>1. DEMONTÁŽNE PRÁCE</t>
  </si>
  <si>
    <t>Demontážne práce spolu</t>
  </si>
  <si>
    <t>3. VNUTORNÝ PLYNOVOD</t>
  </si>
  <si>
    <t xml:space="preserve">4. ELEKTROINŠTALÁCIA  a  M a R </t>
  </si>
  <si>
    <t>5. INŠTALÁCIA ZDRAVOTECHNIKA</t>
  </si>
  <si>
    <t>6. STAVEBNÉ PRÁCE - HSV</t>
  </si>
  <si>
    <t>7. STAVEBNÉ PRÁCE - PSV</t>
  </si>
  <si>
    <t>8. OSTATNÉ NÁKLADY</t>
  </si>
  <si>
    <t xml:space="preserve">Meracie armatúry                                                                                        </t>
  </si>
  <si>
    <t>Úprava ZTI - odvod kondenzátu, materiál.....</t>
  </si>
  <si>
    <t>hod</t>
  </si>
  <si>
    <t xml:space="preserve">Neutralizačné zariadenie GENO-Neutra V N-70 </t>
  </si>
  <si>
    <t>Neutralizačný granulát</t>
  </si>
  <si>
    <t>Obhliadka pred UDP - technik spol. Viessmann</t>
  </si>
  <si>
    <t>Montážne práce</t>
  </si>
  <si>
    <t>Kotviaci a spojovaci materiál</t>
  </si>
  <si>
    <t xml:space="preserve">Montážne práce                                                                                         </t>
  </si>
  <si>
    <t xml:space="preserve">Montážne práce                                                                                          </t>
  </si>
  <si>
    <t xml:space="preserve">Prevádzkový poriadok nízkoteplotnej kotolne                                                                                              </t>
  </si>
  <si>
    <t xml:space="preserve">Značenie kotolne                                                                                              </t>
  </si>
  <si>
    <t>Konektor pre čerpadlo vykurovacieho okruhu</t>
  </si>
  <si>
    <t>Konektor pre motor zmiešavača</t>
  </si>
  <si>
    <t>Príložný snímač teploty (NTC 10 kOhm)</t>
  </si>
  <si>
    <t>UDP rozširovacej sady pre 1 vykur. Okruh</t>
  </si>
  <si>
    <r>
      <t xml:space="preserve">      </t>
    </r>
    <r>
      <rPr>
        <b/>
        <i/>
        <sz val="14"/>
        <rFont val="Arial"/>
        <family val="2"/>
      </rPr>
      <t xml:space="preserve">   DPH 23%</t>
    </r>
  </si>
  <si>
    <t>UDP Vitotronic 300K bez rozširovacích sád - technik spol. Viessmann</t>
  </si>
  <si>
    <t>Regulácia Vitotronic 200-H HK1B, na rozšírenie ovládania</t>
  </si>
  <si>
    <t>Komunikačný modul LON - umiestnenie kotly, obj. č. 7179113</t>
  </si>
  <si>
    <t>Komunikačný modul LON - umiestnenie reg. Vitotronic 200-H, obj. č. 7172173</t>
  </si>
  <si>
    <t xml:space="preserve">Koncový odpor, na ukončenie systémovej komunikačnej zbernice </t>
  </si>
  <si>
    <t xml:space="preserve">Odvoz a likvidácia starej technológie, izolácií.....                                                                                                    </t>
  </si>
  <si>
    <t>Zvárací, rezací materiál, vrecia...</t>
  </si>
  <si>
    <t>UDP Vitotronic 200H bez rozširovacích sád - technik spol. Viessmann</t>
  </si>
  <si>
    <t>Pohon ESBE ARA 661, 230V, 3. bodový</t>
  </si>
  <si>
    <t>Trojcestný prepínací ventil ESBE VRG 131, DN25</t>
  </si>
  <si>
    <t>Trojcestný prepínací ventil  ESBE 3F50</t>
  </si>
  <si>
    <t>Pohon ESBE 95, 230V, 3. bodový</t>
  </si>
  <si>
    <r>
      <t xml:space="preserve">Kaskáda s dvoma plynovými kondenzačnými zariadeniami Vitodens 200-W 2x99kW
</t>
    </r>
    <r>
      <rPr>
        <i/>
        <sz val="10"/>
        <rFont val="Arial"/>
        <family val="2"/>
      </rPr>
      <t>- obj. Č. B2HAI50
- hydraulické prepojenie s obehovými čerpadlami,
- kaskádovú reguláciu Vitotronic 300-K MW2B so snímačom vonkajšej
  teploty, anuloidu a zásobníka TÚV.</t>
    </r>
  </si>
  <si>
    <t xml:space="preserve">Ventil s klobúčikom R 3/4 </t>
  </si>
  <si>
    <t>Odvod kondenzátu pre 2-kotlové zariadenia°</t>
  </si>
  <si>
    <t>Hydraulická výhybka DN 80, pre spojenie s hydraulickou kaskádou, s tepelnou izoláciou</t>
  </si>
  <si>
    <t>Odlučovač kalu DN80 s prírubou</t>
  </si>
  <si>
    <t>Regeneračná soľ do úpravý vody Viessmann</t>
  </si>
  <si>
    <t>Kaskáda spalín, pre 2-kotlové zariadenie, pre radovú zostavu 2x 80/100kW</t>
  </si>
  <si>
    <t>Spätná spalinová klapka Vitodens 99 kW</t>
  </si>
  <si>
    <t>Plynový filter Rp 1</t>
  </si>
  <si>
    <t>Membránová exp. nádoba H50</t>
  </si>
  <si>
    <t>Úpravňa vody Aquaset 500-N</t>
  </si>
  <si>
    <t>kpl</t>
  </si>
  <si>
    <t>Regulácia Vitotronic 300-K MW1B, pre 2 kotlové zariadenia, obsahuje kaskáda</t>
  </si>
  <si>
    <t xml:space="preserve">Spojovací kábel LON </t>
  </si>
  <si>
    <t>Poistný ventil 3 bar, pripojenie G 1 1⁄4, vypúšťanie G 1 1⁄2, obj. č. ZK06067</t>
  </si>
  <si>
    <t>UDP kotla Vitodens 200-W - technik spol. Viessmann</t>
  </si>
  <si>
    <t>Presun hmôt - technológie</t>
  </si>
  <si>
    <t>Rozšírenie pre II. a III. vyk. okruh</t>
  </si>
  <si>
    <t>Sada kolien 2x45°, pre kotlovú inštaláciu kaskády kotlov a anuloidu</t>
  </si>
  <si>
    <r>
      <t>Obehové čerpadlo GRUNDFOS MAGNA3 D 50-120 F</t>
    </r>
    <r>
      <rPr>
        <b/>
        <i/>
        <sz val="12"/>
        <rFont val="Arial"/>
        <family val="2"/>
      </rPr>
      <t xml:space="preserve"> (cenník cena Grundfos)</t>
    </r>
  </si>
  <si>
    <t xml:space="preserve">Regulačné a uzatváracie armatúry                                                     </t>
  </si>
  <si>
    <t xml:space="preserve">Tlaková skúška                                    </t>
  </si>
  <si>
    <t>Výstroj kotolne podla platných noriem (lekárnička, hasiaci prístroj)</t>
  </si>
  <si>
    <t xml:space="preserve">Tlakové skúšky ÚK                                                               </t>
  </si>
  <si>
    <t xml:space="preserve">Revízie  (plyn, komín, tlak)                                                                                         </t>
  </si>
  <si>
    <t>Dodávka a inštalácia prívodu a odvodu vzduchu vrátane montážnych prác</t>
  </si>
  <si>
    <t xml:space="preserve">Zakreslenie skut. vyhotovena plynovej kotolne - časť ÚK                                                                            </t>
  </si>
  <si>
    <t xml:space="preserve">Zakreslenie skut. vyhotovena plynovej kotolne - časť plyn                                                                     </t>
  </si>
  <si>
    <t xml:space="preserve">Výpočet potreby vetrania                                                                           </t>
  </si>
  <si>
    <t xml:space="preserve">Zakreslenie skut. vyhotovena plynovej kotolne - časť elektro                                                            </t>
  </si>
  <si>
    <t xml:space="preserve">Zakreslenie pôdorysu predmetnej časti pre účely PD                                                                         </t>
  </si>
  <si>
    <t>Úprava podlahy pod jestvujúcimi kotlami (vybúranie, alebo domurovanie po stenu)</t>
  </si>
  <si>
    <t xml:space="preserve">Oprava náterov a vysprávok stien v priestoroch terajšieho rozdeľovača </t>
  </si>
  <si>
    <t>Brúsenie a náter zábradlia jestvujúceho kovového schodiska</t>
  </si>
  <si>
    <t>Murivo nosné z plných pálených tehál CDm 240 mm P20 na maltu MC 15</t>
  </si>
  <si>
    <t>Ukotvenie priečok k nosným stenám priklincovaním spojky do ložnej škáry vrátane spojovacieho materiálu</t>
  </si>
  <si>
    <t>m3</t>
  </si>
  <si>
    <t>m</t>
  </si>
  <si>
    <t>Penetračný náter  na savý podklad pod vnútorné vápennocementové a vápenné omietky</t>
  </si>
  <si>
    <t>Vnútorná omietka steny vápennocementová jadrová hrúbky 20 mm so zrnitosťou do 2 mm, ručné spracovanie</t>
  </si>
  <si>
    <t>Úprava povrchov škár alebo stykov s tmeliacou disperznou hmotou šírky do 150 mm</t>
  </si>
  <si>
    <t>Príplatok za prácu v tesnom priestore, omietka stropov hrubá zatretá</t>
  </si>
  <si>
    <t>Zakrývanie vnútorných okenných otvorov a konštrukcií</t>
  </si>
  <si>
    <t>Oprava vápenných hladkých omietok stropov rovných a klenieb s plochou do 30%</t>
  </si>
  <si>
    <t>PCI Vnútorná omietka stien Pecicret K 13 vápenno-cementová štuková s veľkosťou zrna do 0,9 mm, nanášanie ručné, hrúbka 3 mm</t>
  </si>
  <si>
    <t>Presun hmôt pre opravu a údržbu</t>
  </si>
  <si>
    <t>Lešenie ľahké pracovné pomocné s výškou podlahy do 3,5 m</t>
  </si>
  <si>
    <t>Ekologická likvidácia odpadu</t>
  </si>
  <si>
    <t>Prebrúsenie oprášenie a očistenie jemnozrnného povrchu nad 3,8 m</t>
  </si>
  <si>
    <t xml:space="preserve">Maľby vápenné základné dvojnásobné, ručne nanášané na schodisku na jemnozrnný podklad výšky nad 3, 80 m   </t>
  </si>
  <si>
    <t>Stavebno montážne práce menej náročne, pomocné alebo manupulačné (Tr 1) v rozsahu viac ako 8 hodín</t>
  </si>
  <si>
    <t>m2</t>
  </si>
  <si>
    <t>%</t>
  </si>
  <si>
    <t>Nerezový dymovod, Ø 200, obsahuje kolená, predĺženi - sada</t>
  </si>
  <si>
    <t>Demontáž kotlov s prísl., potrubie, spalinovody, armatúry</t>
  </si>
  <si>
    <t xml:space="preserve">Nátery a tepelné kaučukové, alebo izolácie z minerálnej vaty (napr. Rockwool)                </t>
  </si>
  <si>
    <t xml:space="preserve">Zvárací materiál </t>
  </si>
  <si>
    <t xml:space="preserve">Armatúry meracie - manometer 0-6kPa                                                           </t>
  </si>
  <si>
    <t xml:space="preserve">Jadrové vŕtanie do priemeru 300 mm                          </t>
  </si>
  <si>
    <t>Revízia elektro</t>
  </si>
  <si>
    <t xml:space="preserve">Uvedenie kotolne do prevádzky + 72 hod vyk. Skúška </t>
  </si>
  <si>
    <t xml:space="preserve">Nerezová vložka DN300mm, vrátane pätkového kolena                        </t>
  </si>
  <si>
    <t xml:space="preserve">Montáž nerezovej vložky               </t>
  </si>
  <si>
    <t xml:space="preserve">Zakreslenie skut. vyhotovena plynovej kotolne - požiarna ochrana                                          </t>
  </si>
  <si>
    <t>BOZP, požiarna hliadka, zaškolenie</t>
  </si>
  <si>
    <t>Vypustenie a napustenie rozvodov</t>
  </si>
  <si>
    <t>sub</t>
  </si>
  <si>
    <t xml:space="preserve">Nátery kov.potr.a armatúr syntetické potrubie do DN 50 mm dvojnás. 1x email a základný náter - 140µm                                                                                                    </t>
  </si>
  <si>
    <r>
      <t>Protipožiarne dvere EW-45/D3-C, ocelove so zárubňou, 800x1925mm, so samozatvaracom, jednokrídlové, v cene je montáž a doprava dverí</t>
    </r>
    <r>
      <rPr>
        <b/>
        <i/>
        <sz val="12"/>
        <rFont val="Arial"/>
        <family val="2"/>
      </rPr>
      <t xml:space="preserve">    </t>
    </r>
    <r>
      <rPr>
        <i/>
        <sz val="12"/>
        <rFont val="Arial"/>
        <family val="2"/>
      </rPr>
      <t xml:space="preserve">                          </t>
    </r>
  </si>
  <si>
    <t>Svietidlo stropné</t>
  </si>
  <si>
    <t>Digitálny elektromer</t>
  </si>
  <si>
    <t>Detektor úniku CO</t>
  </si>
  <si>
    <t xml:space="preserve">Detektor zaplavenia </t>
  </si>
  <si>
    <t>Kontrolná skriňa a kabelážou - rozvádzač</t>
  </si>
  <si>
    <t>Montáž rozvádzača kotolne</t>
  </si>
  <si>
    <t>Montáž elektroinštalácie kotolne</t>
  </si>
  <si>
    <t>Vyhodnocovacie zariadenie poruchových stavov kotolne Sensit HPS</t>
  </si>
  <si>
    <t>Detektor úniku zemného plynu CH4</t>
  </si>
  <si>
    <t>Automatické doplňovacie zariadenie Reflex Fillcontroll pls compact</t>
  </si>
  <si>
    <t xml:space="preserve">Silnoprúdové rozvody - elektro., osvetlenie, MaR  (vrátane prekládky kabeláže v súvislosti s deliacou priečkou)                                                                                </t>
  </si>
  <si>
    <t>Vybúranie podstavca pod pôvodnými kotlami</t>
  </si>
  <si>
    <t>Vyrovnanie podlahy pod vyburaným podstavcom pôvodných kotlov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</si>
</sst>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Sk&quot;_-;\-* #,##0.00\ &quot;Sk&quot;_-;_-* &quot;-&quot;??\ &quot;Sk&quot;_-;_-@_-"/>
    <numFmt numFmtId="165" formatCode="#,##0\ &quot;Sk&quot;"/>
    <numFmt numFmtId="166" formatCode="#,##0\ [$€-1]"/>
    <numFmt numFmtId="167" formatCode="#,##0.00\ [$€-1]"/>
    <numFmt numFmtId="168" formatCode="#,##0.00\ &quot;Sk&quot;"/>
  </numFmts>
  <fonts count="18" x14ac:knownFonts="1">
    <font>
      <sz val="10"/>
      <name val="Arial CE"/>
    </font>
    <font>
      <sz val="10"/>
      <name val="Arial CE"/>
    </font>
    <font>
      <i/>
      <sz val="10"/>
      <name val="Arial CE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0"/>
      <color indexed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i/>
      <sz val="12"/>
      <color rgb="FFFF0000"/>
      <name val="Arial"/>
      <family val="2"/>
    </font>
    <font>
      <b/>
      <sz val="20"/>
      <color rgb="FFDD0806"/>
      <name val="Arial"/>
      <family val="2"/>
    </font>
    <font>
      <b/>
      <i/>
      <sz val="10"/>
      <color rgb="FFFF0000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67" fontId="7" fillId="0" borderId="7" xfId="0" applyNumberFormat="1" applyFont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167" fontId="5" fillId="2" borderId="7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vertical="center"/>
    </xf>
    <xf numFmtId="166" fontId="10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167" fontId="4" fillId="0" borderId="7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7" fontId="5" fillId="2" borderId="4" xfId="0" applyNumberFormat="1" applyFont="1" applyFill="1" applyBorder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167" fontId="8" fillId="0" borderId="8" xfId="0" applyNumberFormat="1" applyFont="1" applyBorder="1" applyAlignment="1">
      <alignment vertical="center"/>
    </xf>
    <xf numFmtId="164" fontId="6" fillId="0" borderId="13" xfId="1" applyFont="1" applyFill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166" fontId="8" fillId="0" borderId="14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horizontal="left" vertical="center" wrapText="1"/>
    </xf>
    <xf numFmtId="165" fontId="11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7" fontId="7" fillId="0" borderId="12" xfId="0" applyNumberFormat="1" applyFont="1" applyBorder="1" applyAlignment="1">
      <alignment vertical="center"/>
    </xf>
    <xf numFmtId="164" fontId="13" fillId="0" borderId="17" xfId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13" fillId="0" borderId="17" xfId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7" fontId="11" fillId="0" borderId="16" xfId="0" applyNumberFormat="1" applyFont="1" applyBorder="1" applyAlignment="1">
      <alignment horizontal="right" vertical="center"/>
    </xf>
    <xf numFmtId="168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167" fontId="7" fillId="0" borderId="1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7" fillId="3" borderId="0" xfId="0" applyNumberFormat="1" applyFont="1" applyFill="1" applyAlignment="1" applyProtection="1">
      <alignment vertical="center"/>
      <protection locked="0"/>
    </xf>
    <xf numFmtId="167" fontId="7" fillId="3" borderId="0" xfId="0" applyNumberFormat="1" applyFont="1" applyFill="1" applyAlignment="1" applyProtection="1">
      <alignment vertical="center" wrapText="1"/>
      <protection locked="0"/>
    </xf>
  </cellXfs>
  <cellStyles count="3">
    <cellStyle name="Mena" xfId="1" builtinId="4"/>
    <cellStyle name="Normálna" xfId="0" builtinId="0"/>
    <cellStyle name="normálne_CP Babic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4"/>
  <sheetViews>
    <sheetView showGridLines="0" tabSelected="1" topLeftCell="A120" zoomScale="90" zoomScaleNormal="90" workbookViewId="0">
      <selection activeCell="D123" sqref="D123"/>
    </sheetView>
  </sheetViews>
  <sheetFormatPr defaultColWidth="9.140625" defaultRowHeight="15" customHeight="1" x14ac:dyDescent="0.2"/>
  <cols>
    <col min="1" max="1" width="82.42578125" style="1" customWidth="1"/>
    <col min="2" max="2" width="10.28515625" style="1" customWidth="1"/>
    <col min="3" max="3" width="10" style="1" customWidth="1"/>
    <col min="4" max="5" width="26.85546875" style="2" customWidth="1"/>
    <col min="6" max="6" width="4.7109375" style="3" customWidth="1"/>
    <col min="7" max="16384" width="9.140625" style="3"/>
  </cols>
  <sheetData>
    <row r="1" spans="1:5" ht="24.95" customHeight="1" x14ac:dyDescent="0.2">
      <c r="A1" s="52"/>
      <c r="B1" s="54" t="s">
        <v>0</v>
      </c>
      <c r="C1" s="58" t="s">
        <v>5</v>
      </c>
      <c r="D1" s="56" t="s">
        <v>4</v>
      </c>
      <c r="E1" s="57"/>
    </row>
    <row r="2" spans="1:5" ht="24.95" customHeight="1" x14ac:dyDescent="0.2">
      <c r="A2" s="53"/>
      <c r="B2" s="55"/>
      <c r="C2" s="59"/>
      <c r="D2" s="5" t="s">
        <v>1</v>
      </c>
      <c r="E2" s="6" t="s">
        <v>2</v>
      </c>
    </row>
    <row r="3" spans="1:5" s="4" customFormat="1" ht="27.95" customHeight="1" x14ac:dyDescent="0.2">
      <c r="A3" s="7" t="s">
        <v>23</v>
      </c>
      <c r="B3" s="8"/>
      <c r="C3" s="8"/>
      <c r="D3" s="27"/>
      <c r="E3" s="28"/>
    </row>
    <row r="4" spans="1:5" ht="27.95" customHeight="1" x14ac:dyDescent="0.2">
      <c r="A4" s="40" t="s">
        <v>114</v>
      </c>
      <c r="B4" s="11">
        <v>1</v>
      </c>
      <c r="C4" s="11" t="s">
        <v>20</v>
      </c>
      <c r="D4" s="60"/>
      <c r="E4" s="36">
        <f t="shared" ref="E4:E6" si="0">D4*B4</f>
        <v>0</v>
      </c>
    </row>
    <row r="5" spans="1:5" ht="27.95" customHeight="1" x14ac:dyDescent="0.2">
      <c r="A5" s="41" t="s">
        <v>140</v>
      </c>
      <c r="B5" s="11">
        <v>1</v>
      </c>
      <c r="C5" s="11" t="s">
        <v>20</v>
      </c>
      <c r="D5" s="60"/>
      <c r="E5" s="36">
        <f t="shared" ref="E5" si="1">D5*B5</f>
        <v>0</v>
      </c>
    </row>
    <row r="6" spans="1:5" ht="27.95" customHeight="1" x14ac:dyDescent="0.2">
      <c r="A6" s="41" t="s">
        <v>54</v>
      </c>
      <c r="B6" s="11">
        <v>1</v>
      </c>
      <c r="C6" s="11" t="s">
        <v>20</v>
      </c>
      <c r="D6" s="60"/>
      <c r="E6" s="36">
        <f t="shared" si="0"/>
        <v>0</v>
      </c>
    </row>
    <row r="7" spans="1:5" ht="27.95" customHeight="1" x14ac:dyDescent="0.2">
      <c r="A7" s="12" t="s">
        <v>24</v>
      </c>
      <c r="B7" s="24"/>
      <c r="C7" s="24"/>
      <c r="D7" s="25"/>
      <c r="E7" s="29">
        <f>SUM(E4:E6)</f>
        <v>0</v>
      </c>
    </row>
    <row r="8" spans="1:5" s="4" customFormat="1" ht="27.95" customHeight="1" x14ac:dyDescent="0.2">
      <c r="A8" s="7" t="s">
        <v>17</v>
      </c>
      <c r="B8" s="8"/>
      <c r="C8" s="8"/>
      <c r="D8" s="9"/>
      <c r="E8" s="10"/>
    </row>
    <row r="9" spans="1:5" ht="96" x14ac:dyDescent="0.2">
      <c r="A9" s="50" t="s">
        <v>60</v>
      </c>
      <c r="B9" s="11">
        <v>1</v>
      </c>
      <c r="C9" s="11" t="s">
        <v>21</v>
      </c>
      <c r="D9" s="60"/>
      <c r="E9" s="36">
        <f t="shared" ref="E9:E42" si="2">D9*B9</f>
        <v>0</v>
      </c>
    </row>
    <row r="10" spans="1:5" ht="24" customHeight="1" x14ac:dyDescent="0.2">
      <c r="A10" s="50" t="s">
        <v>68</v>
      </c>
      <c r="B10" s="11">
        <v>2</v>
      </c>
      <c r="C10" s="11" t="s">
        <v>21</v>
      </c>
      <c r="D10" s="60"/>
      <c r="E10" s="36">
        <f t="shared" ref="E10" si="3">D10*B10</f>
        <v>0</v>
      </c>
    </row>
    <row r="11" spans="1:5" ht="24" customHeight="1" x14ac:dyDescent="0.2">
      <c r="A11" s="50" t="s">
        <v>69</v>
      </c>
      <c r="B11" s="11">
        <v>2</v>
      </c>
      <c r="C11" s="11" t="s">
        <v>21</v>
      </c>
      <c r="D11" s="60"/>
      <c r="E11" s="36">
        <f>D11*B11</f>
        <v>0</v>
      </c>
    </row>
    <row r="12" spans="1:5" ht="24" customHeight="1" x14ac:dyDescent="0.2">
      <c r="A12" s="50" t="s">
        <v>61</v>
      </c>
      <c r="B12" s="11">
        <v>2</v>
      </c>
      <c r="C12" s="11" t="s">
        <v>21</v>
      </c>
      <c r="D12" s="60"/>
      <c r="E12" s="36">
        <f>D12*B12</f>
        <v>0</v>
      </c>
    </row>
    <row r="13" spans="1:5" ht="24" customHeight="1" x14ac:dyDescent="0.2">
      <c r="A13" s="50" t="s">
        <v>62</v>
      </c>
      <c r="B13" s="11">
        <v>1</v>
      </c>
      <c r="C13" s="11" t="s">
        <v>21</v>
      </c>
      <c r="D13" s="60"/>
      <c r="E13" s="36">
        <f t="shared" ref="E13" si="4">D13*B13</f>
        <v>0</v>
      </c>
    </row>
    <row r="14" spans="1:5" ht="24" customHeight="1" x14ac:dyDescent="0.2">
      <c r="A14" s="50" t="s">
        <v>63</v>
      </c>
      <c r="B14" s="11">
        <v>1</v>
      </c>
      <c r="C14" s="11" t="s">
        <v>21</v>
      </c>
      <c r="D14" s="60"/>
      <c r="E14" s="36">
        <f t="shared" ref="E14:E22" si="5">D14*B14</f>
        <v>0</v>
      </c>
    </row>
    <row r="15" spans="1:5" ht="24" customHeight="1" x14ac:dyDescent="0.2">
      <c r="A15" s="50" t="s">
        <v>64</v>
      </c>
      <c r="B15" s="11">
        <v>1</v>
      </c>
      <c r="C15" s="11" t="s">
        <v>21</v>
      </c>
      <c r="D15" s="60"/>
      <c r="E15" s="36">
        <f t="shared" si="5"/>
        <v>0</v>
      </c>
    </row>
    <row r="16" spans="1:5" ht="24" customHeight="1" x14ac:dyDescent="0.2">
      <c r="A16" s="50" t="s">
        <v>34</v>
      </c>
      <c r="B16" s="11">
        <v>1</v>
      </c>
      <c r="C16" s="11" t="s">
        <v>21</v>
      </c>
      <c r="D16" s="60"/>
      <c r="E16" s="36">
        <f>D16*B16</f>
        <v>0</v>
      </c>
    </row>
    <row r="17" spans="1:5" ht="24" customHeight="1" x14ac:dyDescent="0.2">
      <c r="A17" s="50" t="s">
        <v>35</v>
      </c>
      <c r="B17" s="11">
        <v>1</v>
      </c>
      <c r="C17" s="11" t="s">
        <v>21</v>
      </c>
      <c r="D17" s="60"/>
      <c r="E17" s="36">
        <f>D17*B17</f>
        <v>0</v>
      </c>
    </row>
    <row r="18" spans="1:5" ht="24" customHeight="1" x14ac:dyDescent="0.2">
      <c r="A18" s="50" t="s">
        <v>70</v>
      </c>
      <c r="B18" s="11">
        <v>1</v>
      </c>
      <c r="C18" s="11" t="s">
        <v>21</v>
      </c>
      <c r="D18" s="60"/>
      <c r="E18" s="36">
        <f>D18*B18</f>
        <v>0</v>
      </c>
    </row>
    <row r="19" spans="1:5" ht="24" customHeight="1" x14ac:dyDescent="0.2">
      <c r="A19" s="50" t="s">
        <v>65</v>
      </c>
      <c r="B19" s="11">
        <v>1</v>
      </c>
      <c r="C19" s="11" t="s">
        <v>21</v>
      </c>
      <c r="D19" s="60"/>
      <c r="E19" s="36">
        <f>D19*B19</f>
        <v>0</v>
      </c>
    </row>
    <row r="20" spans="1:5" ht="24" customHeight="1" x14ac:dyDescent="0.2">
      <c r="A20" s="50" t="s">
        <v>66</v>
      </c>
      <c r="B20" s="11">
        <v>1</v>
      </c>
      <c r="C20" s="11" t="s">
        <v>21</v>
      </c>
      <c r="D20" s="60"/>
      <c r="E20" s="36">
        <f t="shared" si="5"/>
        <v>0</v>
      </c>
    </row>
    <row r="21" spans="1:5" ht="24" customHeight="1" x14ac:dyDescent="0.2">
      <c r="A21" s="50" t="s">
        <v>78</v>
      </c>
      <c r="B21" s="11">
        <v>1</v>
      </c>
      <c r="C21" s="11" t="s">
        <v>21</v>
      </c>
      <c r="D21" s="60"/>
      <c r="E21" s="36">
        <f t="shared" ref="E21" si="6">D21*B21</f>
        <v>0</v>
      </c>
    </row>
    <row r="22" spans="1:5" ht="24" customHeight="1" x14ac:dyDescent="0.2">
      <c r="A22" s="50" t="s">
        <v>67</v>
      </c>
      <c r="B22" s="11">
        <v>2</v>
      </c>
      <c r="C22" s="11" t="s">
        <v>21</v>
      </c>
      <c r="D22" s="60"/>
      <c r="E22" s="36">
        <f t="shared" si="5"/>
        <v>0</v>
      </c>
    </row>
    <row r="23" spans="1:5" ht="24" customHeight="1" x14ac:dyDescent="0.2">
      <c r="A23" s="50" t="s">
        <v>113</v>
      </c>
      <c r="B23" s="11">
        <v>1</v>
      </c>
      <c r="C23" s="11" t="s">
        <v>71</v>
      </c>
      <c r="D23" s="60"/>
      <c r="E23" s="36">
        <f t="shared" ref="E23" si="7">D23*B23</f>
        <v>0</v>
      </c>
    </row>
    <row r="24" spans="1:5" ht="24" customHeight="1" x14ac:dyDescent="0.2">
      <c r="A24" s="50" t="s">
        <v>49</v>
      </c>
      <c r="B24" s="11">
        <v>1</v>
      </c>
      <c r="C24" s="11" t="s">
        <v>21</v>
      </c>
      <c r="D24" s="60"/>
      <c r="E24" s="36">
        <f t="shared" ref="E24" si="8">D24*B24</f>
        <v>0</v>
      </c>
    </row>
    <row r="25" spans="1:5" ht="24" customHeight="1" x14ac:dyDescent="0.2">
      <c r="A25" s="50" t="s">
        <v>72</v>
      </c>
      <c r="B25" s="11">
        <v>0</v>
      </c>
      <c r="C25" s="11" t="s">
        <v>21</v>
      </c>
      <c r="D25" s="60"/>
      <c r="E25" s="36">
        <f t="shared" ref="E25" si="9">D25*B25</f>
        <v>0</v>
      </c>
    </row>
    <row r="26" spans="1:5" ht="24" customHeight="1" x14ac:dyDescent="0.2">
      <c r="A26" s="50" t="s">
        <v>77</v>
      </c>
      <c r="B26" s="11">
        <v>2</v>
      </c>
      <c r="C26" s="11" t="s">
        <v>21</v>
      </c>
      <c r="D26" s="60"/>
      <c r="E26" s="36">
        <f t="shared" ref="E26" si="10">D26*B26</f>
        <v>0</v>
      </c>
    </row>
    <row r="27" spans="1:5" ht="24" customHeight="1" x14ac:dyDescent="0.2">
      <c r="A27" s="50" t="s">
        <v>50</v>
      </c>
      <c r="B27" s="11">
        <v>2</v>
      </c>
      <c r="C27" s="11" t="s">
        <v>21</v>
      </c>
      <c r="D27" s="60"/>
      <c r="E27" s="36">
        <f t="shared" ref="E27" si="11">D27*B27</f>
        <v>0</v>
      </c>
    </row>
    <row r="28" spans="1:5" ht="24" customHeight="1" x14ac:dyDescent="0.2">
      <c r="A28" s="50" t="s">
        <v>51</v>
      </c>
      <c r="B28" s="11">
        <v>1</v>
      </c>
      <c r="C28" s="11" t="s">
        <v>21</v>
      </c>
      <c r="D28" s="60"/>
      <c r="E28" s="36">
        <f t="shared" ref="E28" si="12">D28*B28</f>
        <v>0</v>
      </c>
    </row>
    <row r="29" spans="1:5" ht="24" customHeight="1" x14ac:dyDescent="0.2">
      <c r="A29" s="50" t="s">
        <v>73</v>
      </c>
      <c r="B29" s="11">
        <v>3</v>
      </c>
      <c r="C29" s="11" t="s">
        <v>21</v>
      </c>
      <c r="D29" s="60"/>
      <c r="E29" s="36">
        <f t="shared" ref="E29" si="13">D29*B29</f>
        <v>0</v>
      </c>
    </row>
    <row r="30" spans="1:5" ht="24" customHeight="1" x14ac:dyDescent="0.2">
      <c r="A30" s="50" t="s">
        <v>52</v>
      </c>
      <c r="B30" s="11">
        <v>1</v>
      </c>
      <c r="C30" s="11" t="s">
        <v>21</v>
      </c>
      <c r="D30" s="60"/>
      <c r="E30" s="36">
        <f t="shared" ref="E30" si="14">D30*B30</f>
        <v>0</v>
      </c>
    </row>
    <row r="31" spans="1:5" ht="24" customHeight="1" x14ac:dyDescent="0.2">
      <c r="A31" s="50" t="s">
        <v>74</v>
      </c>
      <c r="B31" s="11">
        <v>1</v>
      </c>
      <c r="C31" s="11" t="s">
        <v>21</v>
      </c>
      <c r="D31" s="60"/>
      <c r="E31" s="36">
        <f t="shared" si="2"/>
        <v>0</v>
      </c>
    </row>
    <row r="32" spans="1:5" ht="24" customHeight="1" x14ac:dyDescent="0.2">
      <c r="A32" s="50" t="s">
        <v>44</v>
      </c>
      <c r="B32" s="11">
        <v>1</v>
      </c>
      <c r="C32" s="11" t="s">
        <v>21</v>
      </c>
      <c r="D32" s="60"/>
      <c r="E32" s="36">
        <f t="shared" ref="E32" si="15">D32*B32</f>
        <v>0</v>
      </c>
    </row>
    <row r="33" spans="1:5" ht="24" customHeight="1" x14ac:dyDescent="0.2">
      <c r="A33" s="50" t="s">
        <v>43</v>
      </c>
      <c r="B33" s="11">
        <v>1</v>
      </c>
      <c r="C33" s="11" t="s">
        <v>21</v>
      </c>
      <c r="D33" s="60"/>
      <c r="E33" s="36">
        <f t="shared" ref="E33" si="16">D33*B33</f>
        <v>0</v>
      </c>
    </row>
    <row r="34" spans="1:5" ht="24" customHeight="1" x14ac:dyDescent="0.2">
      <c r="A34" s="50" t="s">
        <v>45</v>
      </c>
      <c r="B34" s="11">
        <v>4</v>
      </c>
      <c r="C34" s="11" t="s">
        <v>21</v>
      </c>
      <c r="D34" s="60"/>
      <c r="E34" s="36">
        <f t="shared" ref="E34" si="17">D34*B34</f>
        <v>0</v>
      </c>
    </row>
    <row r="35" spans="1:5" ht="24" customHeight="1" x14ac:dyDescent="0.2">
      <c r="A35" s="50" t="s">
        <v>138</v>
      </c>
      <c r="B35" s="11">
        <v>1</v>
      </c>
      <c r="C35" s="11" t="s">
        <v>21</v>
      </c>
      <c r="D35" s="60"/>
      <c r="E35" s="36">
        <f t="shared" ref="E35" si="18">D35*B35</f>
        <v>0</v>
      </c>
    </row>
    <row r="36" spans="1:5" ht="24" customHeight="1" x14ac:dyDescent="0.2">
      <c r="A36" s="50" t="s">
        <v>36</v>
      </c>
      <c r="B36" s="11">
        <v>1</v>
      </c>
      <c r="C36" s="11" t="s">
        <v>21</v>
      </c>
      <c r="D36" s="60"/>
      <c r="E36" s="36">
        <f t="shared" si="2"/>
        <v>0</v>
      </c>
    </row>
    <row r="37" spans="1:5" ht="24" customHeight="1" x14ac:dyDescent="0.2">
      <c r="A37" s="50" t="s">
        <v>75</v>
      </c>
      <c r="B37" s="11">
        <v>2</v>
      </c>
      <c r="C37" s="11" t="s">
        <v>21</v>
      </c>
      <c r="D37" s="60"/>
      <c r="E37" s="36">
        <f t="shared" si="2"/>
        <v>0</v>
      </c>
    </row>
    <row r="38" spans="1:5" ht="24" customHeight="1" x14ac:dyDescent="0.2">
      <c r="A38" s="50" t="s">
        <v>48</v>
      </c>
      <c r="B38" s="11">
        <v>1</v>
      </c>
      <c r="C38" s="11" t="s">
        <v>21</v>
      </c>
      <c r="D38" s="60"/>
      <c r="E38" s="36">
        <f t="shared" si="2"/>
        <v>0</v>
      </c>
    </row>
    <row r="39" spans="1:5" ht="24" customHeight="1" x14ac:dyDescent="0.2">
      <c r="A39" s="50" t="s">
        <v>55</v>
      </c>
      <c r="B39" s="11">
        <v>1</v>
      </c>
      <c r="C39" s="11" t="s">
        <v>21</v>
      </c>
      <c r="D39" s="60"/>
      <c r="E39" s="36">
        <f t="shared" ref="E39" si="19">D39*B39</f>
        <v>0</v>
      </c>
    </row>
    <row r="40" spans="1:5" ht="24" customHeight="1" x14ac:dyDescent="0.2">
      <c r="A40" s="50" t="s">
        <v>46</v>
      </c>
      <c r="B40" s="11">
        <v>4</v>
      </c>
      <c r="C40" s="11" t="s">
        <v>21</v>
      </c>
      <c r="D40" s="60"/>
      <c r="E40" s="36">
        <f t="shared" si="2"/>
        <v>0</v>
      </c>
    </row>
    <row r="41" spans="1:5" ht="24" customHeight="1" x14ac:dyDescent="0.2">
      <c r="A41" s="50" t="s">
        <v>76</v>
      </c>
      <c r="B41" s="11">
        <v>1</v>
      </c>
      <c r="C41" s="11" t="s">
        <v>21</v>
      </c>
      <c r="D41" s="60"/>
      <c r="E41" s="36">
        <f t="shared" si="2"/>
        <v>0</v>
      </c>
    </row>
    <row r="42" spans="1:5" ht="24.95" customHeight="1" x14ac:dyDescent="0.2">
      <c r="A42" s="50" t="s">
        <v>37</v>
      </c>
      <c r="B42" s="11">
        <v>1</v>
      </c>
      <c r="C42" s="11" t="s">
        <v>20</v>
      </c>
      <c r="D42" s="60"/>
      <c r="E42" s="36">
        <f t="shared" si="2"/>
        <v>0</v>
      </c>
    </row>
    <row r="43" spans="1:5" ht="27.95" customHeight="1" x14ac:dyDescent="0.2">
      <c r="A43" s="12" t="s">
        <v>6</v>
      </c>
      <c r="B43" s="13"/>
      <c r="C43" s="13"/>
      <c r="D43" s="14"/>
      <c r="E43" s="29">
        <f>SUM(E9:E42)</f>
        <v>0</v>
      </c>
    </row>
    <row r="44" spans="1:5" s="4" customFormat="1" ht="27.95" customHeight="1" x14ac:dyDescent="0.2">
      <c r="A44" s="15" t="s">
        <v>7</v>
      </c>
      <c r="B44" s="16"/>
      <c r="C44" s="16"/>
      <c r="D44" s="17"/>
      <c r="E44" s="18"/>
    </row>
    <row r="45" spans="1:5" ht="27.95" customHeight="1" x14ac:dyDescent="0.2">
      <c r="A45" s="41" t="s">
        <v>80</v>
      </c>
      <c r="B45" s="11">
        <v>1</v>
      </c>
      <c r="C45" s="11" t="s">
        <v>20</v>
      </c>
      <c r="D45" s="60"/>
      <c r="E45" s="36">
        <f t="shared" ref="E45" si="20">D45*B45</f>
        <v>0</v>
      </c>
    </row>
    <row r="46" spans="1:5" ht="27.95" customHeight="1" x14ac:dyDescent="0.2">
      <c r="A46" s="41" t="s">
        <v>31</v>
      </c>
      <c r="B46" s="11">
        <v>1</v>
      </c>
      <c r="C46" s="11" t="s">
        <v>20</v>
      </c>
      <c r="D46" s="60"/>
      <c r="E46" s="36">
        <f t="shared" ref="E46:E54" si="21">D46*B46</f>
        <v>0</v>
      </c>
    </row>
    <row r="47" spans="1:5" ht="27.95" customHeight="1" x14ac:dyDescent="0.2">
      <c r="A47" s="41" t="s">
        <v>8</v>
      </c>
      <c r="B47" s="11">
        <v>1</v>
      </c>
      <c r="C47" s="11" t="s">
        <v>20</v>
      </c>
      <c r="D47" s="60"/>
      <c r="E47" s="36">
        <f t="shared" si="21"/>
        <v>0</v>
      </c>
    </row>
    <row r="48" spans="1:5" ht="27.95" customHeight="1" x14ac:dyDescent="0.2">
      <c r="A48" s="41" t="s">
        <v>79</v>
      </c>
      <c r="B48" s="11">
        <v>1</v>
      </c>
      <c r="C48" s="11" t="s">
        <v>21</v>
      </c>
      <c r="D48" s="60"/>
      <c r="E48" s="36">
        <f t="shared" si="21"/>
        <v>0</v>
      </c>
    </row>
    <row r="49" spans="1:5" ht="27.95" customHeight="1" x14ac:dyDescent="0.2">
      <c r="A49" s="41" t="s">
        <v>57</v>
      </c>
      <c r="B49" s="11">
        <v>0</v>
      </c>
      <c r="C49" s="11" t="s">
        <v>21</v>
      </c>
      <c r="D49" s="60"/>
      <c r="E49" s="36">
        <f t="shared" ref="E49" si="22">D49*B49</f>
        <v>0</v>
      </c>
    </row>
    <row r="50" spans="1:5" ht="27.95" customHeight="1" x14ac:dyDescent="0.2">
      <c r="A50" s="41" t="s">
        <v>56</v>
      </c>
      <c r="B50" s="11">
        <v>0</v>
      </c>
      <c r="C50" s="11" t="s">
        <v>21</v>
      </c>
      <c r="D50" s="60"/>
      <c r="E50" s="36">
        <f t="shared" ref="E50:E51" si="23">D50*B50</f>
        <v>0</v>
      </c>
    </row>
    <row r="51" spans="1:5" ht="27.95" customHeight="1" x14ac:dyDescent="0.2">
      <c r="A51" s="41" t="s">
        <v>58</v>
      </c>
      <c r="B51" s="11">
        <v>0</v>
      </c>
      <c r="C51" s="11" t="s">
        <v>21</v>
      </c>
      <c r="D51" s="60"/>
      <c r="E51" s="36">
        <f t="shared" si="23"/>
        <v>0</v>
      </c>
    </row>
    <row r="52" spans="1:5" ht="27.95" customHeight="1" x14ac:dyDescent="0.2">
      <c r="A52" s="41" t="s">
        <v>59</v>
      </c>
      <c r="B52" s="11">
        <v>0</v>
      </c>
      <c r="C52" s="11" t="s">
        <v>21</v>
      </c>
      <c r="D52" s="60"/>
      <c r="E52" s="36">
        <f t="shared" ref="E52" si="24">D52*B52</f>
        <v>0</v>
      </c>
    </row>
    <row r="53" spans="1:5" ht="27.95" customHeight="1" x14ac:dyDescent="0.2">
      <c r="A53" s="41" t="s">
        <v>115</v>
      </c>
      <c r="B53" s="11">
        <v>1</v>
      </c>
      <c r="C53" s="11" t="s">
        <v>20</v>
      </c>
      <c r="D53" s="60"/>
      <c r="E53" s="36">
        <f t="shared" si="21"/>
        <v>0</v>
      </c>
    </row>
    <row r="54" spans="1:5" ht="27.95" customHeight="1" x14ac:dyDescent="0.2">
      <c r="A54" s="41" t="s">
        <v>39</v>
      </c>
      <c r="B54" s="11">
        <v>1</v>
      </c>
      <c r="C54" s="11" t="s">
        <v>20</v>
      </c>
      <c r="D54" s="60"/>
      <c r="E54" s="36">
        <f t="shared" si="21"/>
        <v>0</v>
      </c>
    </row>
    <row r="55" spans="1:5" ht="27.95" customHeight="1" x14ac:dyDescent="0.2">
      <c r="A55" s="12" t="s">
        <v>9</v>
      </c>
      <c r="B55" s="13"/>
      <c r="C55" s="13"/>
      <c r="D55" s="14"/>
      <c r="E55" s="29">
        <f>SUM(E45:E54)</f>
        <v>0</v>
      </c>
    </row>
    <row r="56" spans="1:5" s="4" customFormat="1" ht="27.95" customHeight="1" x14ac:dyDescent="0.2">
      <c r="A56" s="7" t="s">
        <v>25</v>
      </c>
      <c r="B56" s="8"/>
      <c r="C56" s="8"/>
      <c r="D56" s="27"/>
      <c r="E56" s="28"/>
    </row>
    <row r="57" spans="1:5" ht="27.95" customHeight="1" x14ac:dyDescent="0.2">
      <c r="A57" s="40" t="s">
        <v>18</v>
      </c>
      <c r="B57" s="11">
        <v>1</v>
      </c>
      <c r="C57" s="11" t="s">
        <v>20</v>
      </c>
      <c r="D57" s="60"/>
      <c r="E57" s="36">
        <f t="shared" ref="E57:E62" si="25">D57*B57</f>
        <v>0</v>
      </c>
    </row>
    <row r="58" spans="1:5" ht="27.95" customHeight="1" x14ac:dyDescent="0.2">
      <c r="A58" s="41" t="s">
        <v>19</v>
      </c>
      <c r="B58" s="11">
        <v>1</v>
      </c>
      <c r="C58" s="11" t="s">
        <v>20</v>
      </c>
      <c r="D58" s="60"/>
      <c r="E58" s="36">
        <f t="shared" si="25"/>
        <v>0</v>
      </c>
    </row>
    <row r="59" spans="1:5" ht="27.95" customHeight="1" x14ac:dyDescent="0.2">
      <c r="A59" s="41" t="s">
        <v>117</v>
      </c>
      <c r="B59" s="11">
        <v>4</v>
      </c>
      <c r="C59" s="11" t="s">
        <v>21</v>
      </c>
      <c r="D59" s="60"/>
      <c r="E59" s="36">
        <f t="shared" si="25"/>
        <v>0</v>
      </c>
    </row>
    <row r="60" spans="1:5" ht="27.95" customHeight="1" x14ac:dyDescent="0.2">
      <c r="A60" s="42" t="s">
        <v>127</v>
      </c>
      <c r="B60" s="11">
        <v>1</v>
      </c>
      <c r="C60" s="11" t="s">
        <v>126</v>
      </c>
      <c r="D60" s="60"/>
      <c r="E60" s="36">
        <f t="shared" si="25"/>
        <v>0</v>
      </c>
    </row>
    <row r="61" spans="1:5" ht="27.95" customHeight="1" x14ac:dyDescent="0.2">
      <c r="A61" s="41" t="s">
        <v>40</v>
      </c>
      <c r="B61" s="11">
        <v>1</v>
      </c>
      <c r="C61" s="11" t="s">
        <v>20</v>
      </c>
      <c r="D61" s="60"/>
      <c r="E61" s="36">
        <f t="shared" si="25"/>
        <v>0</v>
      </c>
    </row>
    <row r="62" spans="1:5" ht="27.95" customHeight="1" x14ac:dyDescent="0.2">
      <c r="A62" s="41" t="s">
        <v>81</v>
      </c>
      <c r="B62" s="11">
        <v>1</v>
      </c>
      <c r="C62" s="11" t="s">
        <v>20</v>
      </c>
      <c r="D62" s="60"/>
      <c r="E62" s="36">
        <f t="shared" si="25"/>
        <v>0</v>
      </c>
    </row>
    <row r="63" spans="1:5" ht="27.95" customHeight="1" x14ac:dyDescent="0.2">
      <c r="A63" s="12" t="s">
        <v>10</v>
      </c>
      <c r="B63" s="24"/>
      <c r="C63" s="24"/>
      <c r="D63" s="25"/>
      <c r="E63" s="29">
        <f>SUM(E57:E62)</f>
        <v>0</v>
      </c>
    </row>
    <row r="64" spans="1:5" s="4" customFormat="1" ht="27.95" customHeight="1" x14ac:dyDescent="0.2">
      <c r="A64" s="7" t="s">
        <v>26</v>
      </c>
      <c r="B64" s="8"/>
      <c r="C64" s="8"/>
      <c r="D64" s="27"/>
      <c r="E64" s="28"/>
    </row>
    <row r="65" spans="1:5" ht="39.950000000000003" customHeight="1" x14ac:dyDescent="0.2">
      <c r="A65" s="42" t="s">
        <v>139</v>
      </c>
      <c r="B65" s="11">
        <v>1</v>
      </c>
      <c r="C65" s="11" t="s">
        <v>126</v>
      </c>
      <c r="D65" s="60"/>
      <c r="E65" s="36">
        <f t="shared" ref="E65:E74" si="26">D65*B65</f>
        <v>0</v>
      </c>
    </row>
    <row r="66" spans="1:5" ht="27.95" customHeight="1" x14ac:dyDescent="0.2">
      <c r="A66" s="41" t="s">
        <v>129</v>
      </c>
      <c r="B66" s="11">
        <v>3</v>
      </c>
      <c r="C66" s="11" t="s">
        <v>20</v>
      </c>
      <c r="D66" s="60"/>
      <c r="E66" s="36">
        <f t="shared" si="26"/>
        <v>0</v>
      </c>
    </row>
    <row r="67" spans="1:5" ht="27.95" customHeight="1" x14ac:dyDescent="0.2">
      <c r="A67" s="41" t="s">
        <v>130</v>
      </c>
      <c r="B67" s="11">
        <v>1</v>
      </c>
      <c r="C67" s="11" t="s">
        <v>20</v>
      </c>
      <c r="D67" s="60"/>
      <c r="E67" s="36">
        <f t="shared" si="26"/>
        <v>0</v>
      </c>
    </row>
    <row r="68" spans="1:5" ht="27.95" customHeight="1" x14ac:dyDescent="0.2">
      <c r="A68" s="41" t="s">
        <v>131</v>
      </c>
      <c r="B68" s="11">
        <v>1</v>
      </c>
      <c r="C68" s="11" t="s">
        <v>20</v>
      </c>
      <c r="D68" s="60"/>
      <c r="E68" s="36">
        <f t="shared" si="26"/>
        <v>0</v>
      </c>
    </row>
    <row r="69" spans="1:5" ht="27.95" customHeight="1" x14ac:dyDescent="0.2">
      <c r="A69" s="41" t="s">
        <v>137</v>
      </c>
      <c r="B69" s="11">
        <v>1</v>
      </c>
      <c r="C69" s="11" t="s">
        <v>20</v>
      </c>
      <c r="D69" s="60"/>
      <c r="E69" s="36">
        <f t="shared" si="26"/>
        <v>0</v>
      </c>
    </row>
    <row r="70" spans="1:5" ht="27.95" customHeight="1" x14ac:dyDescent="0.2">
      <c r="A70" s="41" t="s">
        <v>132</v>
      </c>
      <c r="B70" s="11">
        <v>1</v>
      </c>
      <c r="C70" s="11" t="s">
        <v>20</v>
      </c>
      <c r="D70" s="60"/>
      <c r="E70" s="36">
        <f t="shared" si="26"/>
        <v>0</v>
      </c>
    </row>
    <row r="71" spans="1:5" ht="27.95" customHeight="1" x14ac:dyDescent="0.2">
      <c r="A71" s="41" t="s">
        <v>136</v>
      </c>
      <c r="B71" s="11">
        <v>1</v>
      </c>
      <c r="C71" s="11" t="s">
        <v>20</v>
      </c>
      <c r="D71" s="60"/>
      <c r="E71" s="36">
        <f t="shared" si="26"/>
        <v>0</v>
      </c>
    </row>
    <row r="72" spans="1:5" ht="27.95" customHeight="1" x14ac:dyDescent="0.2">
      <c r="A72" s="41" t="s">
        <v>133</v>
      </c>
      <c r="B72" s="11">
        <v>1</v>
      </c>
      <c r="C72" s="11" t="s">
        <v>20</v>
      </c>
      <c r="D72" s="60"/>
      <c r="E72" s="36">
        <f t="shared" si="26"/>
        <v>0</v>
      </c>
    </row>
    <row r="73" spans="1:5" ht="27.95" customHeight="1" x14ac:dyDescent="0.2">
      <c r="A73" s="41" t="s">
        <v>134</v>
      </c>
      <c r="B73" s="11">
        <v>48</v>
      </c>
      <c r="C73" s="11" t="s">
        <v>33</v>
      </c>
      <c r="D73" s="60"/>
      <c r="E73" s="36">
        <f t="shared" si="26"/>
        <v>0</v>
      </c>
    </row>
    <row r="74" spans="1:5" ht="27.95" customHeight="1" x14ac:dyDescent="0.2">
      <c r="A74" s="41" t="s">
        <v>135</v>
      </c>
      <c r="B74" s="11">
        <v>105</v>
      </c>
      <c r="C74" s="11" t="s">
        <v>33</v>
      </c>
      <c r="D74" s="60"/>
      <c r="E74" s="36">
        <f t="shared" si="26"/>
        <v>0</v>
      </c>
    </row>
    <row r="75" spans="1:5" ht="26.1" customHeight="1" x14ac:dyDescent="0.2">
      <c r="A75" s="12" t="s">
        <v>11</v>
      </c>
      <c r="B75" s="24"/>
      <c r="C75" s="24"/>
      <c r="D75" s="25"/>
      <c r="E75" s="29">
        <f>SUM(E65:E74)</f>
        <v>0</v>
      </c>
    </row>
    <row r="76" spans="1:5" s="4" customFormat="1" ht="27.95" customHeight="1" x14ac:dyDescent="0.2">
      <c r="A76" s="7" t="s">
        <v>27</v>
      </c>
      <c r="B76" s="8"/>
      <c r="C76" s="8"/>
      <c r="D76" s="27"/>
      <c r="E76" s="28"/>
    </row>
    <row r="77" spans="1:5" ht="27.95" customHeight="1" x14ac:dyDescent="0.2">
      <c r="A77" s="41" t="s">
        <v>32</v>
      </c>
      <c r="B77" s="11">
        <v>1</v>
      </c>
      <c r="C77" s="11" t="s">
        <v>20</v>
      </c>
      <c r="D77" s="60"/>
      <c r="E77" s="36">
        <f t="shared" ref="E77" si="27">D77*B77</f>
        <v>0</v>
      </c>
    </row>
    <row r="78" spans="1:5" ht="27.95" customHeight="1" x14ac:dyDescent="0.2">
      <c r="A78" s="12" t="s">
        <v>12</v>
      </c>
      <c r="B78" s="24"/>
      <c r="C78" s="24"/>
      <c r="D78" s="25"/>
      <c r="E78" s="29">
        <f>SUM(E77:E77)</f>
        <v>0</v>
      </c>
    </row>
    <row r="79" spans="1:5" s="4" customFormat="1" ht="27.95" customHeight="1" x14ac:dyDescent="0.2">
      <c r="A79" s="7" t="s">
        <v>28</v>
      </c>
      <c r="B79" s="8"/>
      <c r="C79" s="8"/>
      <c r="D79" s="27"/>
      <c r="E79" s="28"/>
    </row>
    <row r="80" spans="1:5" ht="27.95" customHeight="1" x14ac:dyDescent="0.2">
      <c r="A80" s="41" t="s">
        <v>82</v>
      </c>
      <c r="B80" s="11">
        <v>1</v>
      </c>
      <c r="C80" s="11" t="s">
        <v>20</v>
      </c>
      <c r="D80" s="60"/>
      <c r="E80" s="36">
        <f t="shared" ref="E80" si="28">D80*B80</f>
        <v>0</v>
      </c>
    </row>
    <row r="81" spans="1:5" s="4" customFormat="1" ht="27.95" customHeight="1" x14ac:dyDescent="0.2">
      <c r="A81" s="7" t="s">
        <v>29</v>
      </c>
      <c r="B81" s="8"/>
      <c r="C81" s="8"/>
      <c r="D81" s="27"/>
      <c r="E81" s="28"/>
    </row>
    <row r="82" spans="1:5" ht="42" customHeight="1" x14ac:dyDescent="0.2">
      <c r="A82" s="42" t="s">
        <v>128</v>
      </c>
      <c r="B82" s="11">
        <v>1</v>
      </c>
      <c r="C82" s="11" t="s">
        <v>20</v>
      </c>
      <c r="D82" s="60"/>
      <c r="E82" s="36">
        <f t="shared" ref="E82:E83" si="29">D82*B82</f>
        <v>0</v>
      </c>
    </row>
    <row r="83" spans="1:5" ht="27.95" customHeight="1" x14ac:dyDescent="0.2">
      <c r="A83" s="41" t="s">
        <v>121</v>
      </c>
      <c r="B83" s="11">
        <v>1</v>
      </c>
      <c r="C83" s="11" t="s">
        <v>20</v>
      </c>
      <c r="D83" s="60"/>
      <c r="E83" s="36">
        <f t="shared" si="29"/>
        <v>0</v>
      </c>
    </row>
    <row r="84" spans="1:5" ht="27.95" customHeight="1" x14ac:dyDescent="0.2">
      <c r="A84" s="41" t="s">
        <v>122</v>
      </c>
      <c r="B84" s="11">
        <v>1</v>
      </c>
      <c r="C84" s="11" t="s">
        <v>20</v>
      </c>
      <c r="D84" s="60"/>
      <c r="E84" s="36">
        <f t="shared" ref="E84" si="30">D84*B84</f>
        <v>0</v>
      </c>
    </row>
    <row r="85" spans="1:5" ht="27.95" customHeight="1" x14ac:dyDescent="0.2">
      <c r="A85" s="41" t="s">
        <v>118</v>
      </c>
      <c r="B85" s="11">
        <v>3</v>
      </c>
      <c r="C85" s="11" t="s">
        <v>20</v>
      </c>
      <c r="D85" s="60"/>
      <c r="E85" s="36">
        <f t="shared" ref="E85" si="31">D85*B85</f>
        <v>0</v>
      </c>
    </row>
    <row r="86" spans="1:5" ht="27.95" customHeight="1" x14ac:dyDescent="0.2">
      <c r="A86" s="41" t="s">
        <v>85</v>
      </c>
      <c r="B86" s="11">
        <v>1</v>
      </c>
      <c r="C86" s="11" t="s">
        <v>20</v>
      </c>
      <c r="D86" s="60"/>
      <c r="E86" s="36">
        <f t="shared" ref="E86" si="32">D86*B86</f>
        <v>0</v>
      </c>
    </row>
    <row r="87" spans="1:5" ht="27.95" customHeight="1" x14ac:dyDescent="0.2">
      <c r="A87" s="41" t="s">
        <v>94</v>
      </c>
      <c r="B87" s="48">
        <v>5.3</v>
      </c>
      <c r="C87" s="11" t="s">
        <v>96</v>
      </c>
      <c r="D87" s="60"/>
      <c r="E87" s="36">
        <f t="shared" ref="E87:E102" si="33">D87*B87</f>
        <v>0</v>
      </c>
    </row>
    <row r="88" spans="1:5" s="47" customFormat="1" ht="42" customHeight="1" x14ac:dyDescent="0.2">
      <c r="A88" s="42" t="s">
        <v>95</v>
      </c>
      <c r="B88" s="49">
        <v>10</v>
      </c>
      <c r="C88" s="45" t="s">
        <v>97</v>
      </c>
      <c r="D88" s="61"/>
      <c r="E88" s="46">
        <f t="shared" si="33"/>
        <v>0</v>
      </c>
    </row>
    <row r="89" spans="1:5" ht="27.95" customHeight="1" x14ac:dyDescent="0.2">
      <c r="A89" s="41" t="s">
        <v>98</v>
      </c>
      <c r="B89" s="48">
        <v>240</v>
      </c>
      <c r="C89" s="11" t="s">
        <v>111</v>
      </c>
      <c r="D89" s="60"/>
      <c r="E89" s="36">
        <f t="shared" si="33"/>
        <v>0</v>
      </c>
    </row>
    <row r="90" spans="1:5" ht="42" customHeight="1" x14ac:dyDescent="0.2">
      <c r="A90" s="42" t="s">
        <v>99</v>
      </c>
      <c r="B90" s="48">
        <v>40</v>
      </c>
      <c r="C90" s="11" t="s">
        <v>111</v>
      </c>
      <c r="D90" s="60"/>
      <c r="E90" s="36">
        <f t="shared" si="33"/>
        <v>0</v>
      </c>
    </row>
    <row r="91" spans="1:5" ht="27.95" customHeight="1" x14ac:dyDescent="0.2">
      <c r="A91" s="41" t="s">
        <v>100</v>
      </c>
      <c r="B91" s="48">
        <v>40</v>
      </c>
      <c r="C91" s="11" t="s">
        <v>97</v>
      </c>
      <c r="D91" s="60"/>
      <c r="E91" s="36">
        <f t="shared" si="33"/>
        <v>0</v>
      </c>
    </row>
    <row r="92" spans="1:5" ht="27.95" customHeight="1" x14ac:dyDescent="0.2">
      <c r="A92" s="41" t="s">
        <v>101</v>
      </c>
      <c r="B92" s="48">
        <v>100</v>
      </c>
      <c r="C92" s="11" t="s">
        <v>111</v>
      </c>
      <c r="D92" s="60"/>
      <c r="E92" s="36">
        <f t="shared" si="33"/>
        <v>0</v>
      </c>
    </row>
    <row r="93" spans="1:5" ht="27.95" customHeight="1" x14ac:dyDescent="0.2">
      <c r="A93" s="41" t="s">
        <v>102</v>
      </c>
      <c r="B93" s="48">
        <v>100</v>
      </c>
      <c r="C93" s="11" t="s">
        <v>111</v>
      </c>
      <c r="D93" s="60"/>
      <c r="E93" s="36">
        <f t="shared" si="33"/>
        <v>0</v>
      </c>
    </row>
    <row r="94" spans="1:5" ht="27.95" customHeight="1" x14ac:dyDescent="0.2">
      <c r="A94" s="41" t="s">
        <v>103</v>
      </c>
      <c r="B94" s="48">
        <v>200</v>
      </c>
      <c r="C94" s="11" t="s">
        <v>111</v>
      </c>
      <c r="D94" s="60"/>
      <c r="E94" s="36">
        <f t="shared" si="33"/>
        <v>0</v>
      </c>
    </row>
    <row r="95" spans="1:5" ht="42" customHeight="1" x14ac:dyDescent="0.2">
      <c r="A95" s="42" t="s">
        <v>104</v>
      </c>
      <c r="B95" s="48">
        <v>40</v>
      </c>
      <c r="C95" s="11" t="s">
        <v>111</v>
      </c>
      <c r="D95" s="60"/>
      <c r="E95" s="36">
        <f t="shared" si="33"/>
        <v>0</v>
      </c>
    </row>
    <row r="96" spans="1:5" ht="27.95" customHeight="1" x14ac:dyDescent="0.2">
      <c r="A96" s="41" t="s">
        <v>105</v>
      </c>
      <c r="B96" s="48">
        <v>3</v>
      </c>
      <c r="C96" s="11" t="s">
        <v>112</v>
      </c>
      <c r="D96" s="60"/>
      <c r="E96" s="36">
        <f>D96/100*B96</f>
        <v>0</v>
      </c>
    </row>
    <row r="97" spans="1:5" ht="27.95" customHeight="1" x14ac:dyDescent="0.2">
      <c r="A97" s="41" t="s">
        <v>106</v>
      </c>
      <c r="B97" s="48">
        <v>40</v>
      </c>
      <c r="C97" s="11" t="s">
        <v>111</v>
      </c>
      <c r="D97" s="60"/>
      <c r="E97" s="36">
        <f t="shared" si="33"/>
        <v>0</v>
      </c>
    </row>
    <row r="98" spans="1:5" ht="27.95" customHeight="1" x14ac:dyDescent="0.2">
      <c r="A98" s="41" t="s">
        <v>107</v>
      </c>
      <c r="B98" s="48">
        <v>1</v>
      </c>
      <c r="C98" s="11" t="s">
        <v>21</v>
      </c>
      <c r="D98" s="60"/>
      <c r="E98" s="36">
        <f t="shared" si="33"/>
        <v>0</v>
      </c>
    </row>
    <row r="99" spans="1:5" ht="27.95" customHeight="1" x14ac:dyDescent="0.2">
      <c r="A99" s="41" t="s">
        <v>108</v>
      </c>
      <c r="B99" s="48">
        <v>240</v>
      </c>
      <c r="C99" s="11" t="s">
        <v>111</v>
      </c>
      <c r="D99" s="60"/>
      <c r="E99" s="36">
        <f t="shared" si="33"/>
        <v>0</v>
      </c>
    </row>
    <row r="100" spans="1:5" ht="42" customHeight="1" x14ac:dyDescent="0.2">
      <c r="A100" s="42" t="s">
        <v>109</v>
      </c>
      <c r="B100" s="48">
        <v>240</v>
      </c>
      <c r="C100" s="11" t="s">
        <v>111</v>
      </c>
      <c r="D100" s="60"/>
      <c r="E100" s="36">
        <f t="shared" si="33"/>
        <v>0</v>
      </c>
    </row>
    <row r="101" spans="1:5" ht="30" customHeight="1" x14ac:dyDescent="0.2">
      <c r="A101" s="42" t="s">
        <v>141</v>
      </c>
      <c r="B101" s="48">
        <v>12</v>
      </c>
      <c r="C101" s="11" t="s">
        <v>111</v>
      </c>
      <c r="D101" s="60"/>
      <c r="E101" s="36">
        <f t="shared" ref="E101" si="34">D101*B101</f>
        <v>0</v>
      </c>
    </row>
    <row r="102" spans="1:5" ht="42" customHeight="1" x14ac:dyDescent="0.2">
      <c r="A102" s="42" t="s">
        <v>110</v>
      </c>
      <c r="B102" s="48">
        <v>20</v>
      </c>
      <c r="C102" s="11" t="s">
        <v>33</v>
      </c>
      <c r="D102" s="60"/>
      <c r="E102" s="36">
        <f t="shared" si="33"/>
        <v>0</v>
      </c>
    </row>
    <row r="103" spans="1:5" ht="27.95" customHeight="1" x14ac:dyDescent="0.2">
      <c r="A103" s="41" t="s">
        <v>91</v>
      </c>
      <c r="B103" s="11">
        <v>1</v>
      </c>
      <c r="C103" s="11" t="s">
        <v>20</v>
      </c>
      <c r="D103" s="60"/>
      <c r="E103" s="36">
        <f t="shared" ref="E103" si="35">D103*B103</f>
        <v>0</v>
      </c>
    </row>
    <row r="104" spans="1:5" ht="27.95" customHeight="1" x14ac:dyDescent="0.2">
      <c r="A104" s="41" t="s">
        <v>93</v>
      </c>
      <c r="B104" s="11">
        <v>1</v>
      </c>
      <c r="C104" s="11" t="s">
        <v>20</v>
      </c>
      <c r="D104" s="60"/>
      <c r="E104" s="36">
        <f t="shared" ref="E104" si="36">D104*B104</f>
        <v>0</v>
      </c>
    </row>
    <row r="105" spans="1:5" ht="27.95" customHeight="1" x14ac:dyDescent="0.2">
      <c r="A105" s="41" t="s">
        <v>92</v>
      </c>
      <c r="B105" s="11">
        <v>1</v>
      </c>
      <c r="C105" s="11" t="s">
        <v>71</v>
      </c>
      <c r="D105" s="60"/>
      <c r="E105" s="36">
        <f t="shared" ref="E105" si="37">D105*B105</f>
        <v>0</v>
      </c>
    </row>
    <row r="106" spans="1:5" ht="27.95" customHeight="1" x14ac:dyDescent="0.2">
      <c r="A106" s="12" t="s">
        <v>13</v>
      </c>
      <c r="B106" s="24"/>
      <c r="C106" s="24"/>
      <c r="D106" s="25"/>
      <c r="E106" s="29">
        <f>SUM(E82:E105)</f>
        <v>0</v>
      </c>
    </row>
    <row r="107" spans="1:5" s="4" customFormat="1" ht="27.95" customHeight="1" x14ac:dyDescent="0.2">
      <c r="A107" s="7" t="s">
        <v>30</v>
      </c>
      <c r="B107" s="8"/>
      <c r="C107" s="8"/>
      <c r="D107" s="27"/>
      <c r="E107" s="28"/>
    </row>
    <row r="108" spans="1:5" ht="27.95" customHeight="1" x14ac:dyDescent="0.2">
      <c r="A108" s="40" t="s">
        <v>14</v>
      </c>
      <c r="B108" s="11">
        <v>1</v>
      </c>
      <c r="C108" s="11" t="s">
        <v>20</v>
      </c>
      <c r="D108" s="60"/>
      <c r="E108" s="36">
        <f t="shared" ref="E108:E125" si="38">D108*B108</f>
        <v>0</v>
      </c>
    </row>
    <row r="109" spans="1:5" ht="27.95" customHeight="1" x14ac:dyDescent="0.2">
      <c r="A109" s="41" t="s">
        <v>125</v>
      </c>
      <c r="B109" s="11">
        <v>1</v>
      </c>
      <c r="C109" s="11" t="s">
        <v>126</v>
      </c>
      <c r="D109" s="60"/>
      <c r="E109" s="36">
        <f>D109*B109</f>
        <v>0</v>
      </c>
    </row>
    <row r="110" spans="1:5" ht="27.95" customHeight="1" x14ac:dyDescent="0.2">
      <c r="A110" s="41" t="s">
        <v>38</v>
      </c>
      <c r="B110" s="11">
        <v>1</v>
      </c>
      <c r="C110" s="11" t="s">
        <v>126</v>
      </c>
      <c r="D110" s="60"/>
      <c r="E110" s="36">
        <f>D110*B110</f>
        <v>0</v>
      </c>
    </row>
    <row r="111" spans="1:5" ht="27.95" customHeight="1" x14ac:dyDescent="0.2">
      <c r="A111" s="41" t="s">
        <v>116</v>
      </c>
      <c r="B111" s="11">
        <v>1</v>
      </c>
      <c r="C111" s="11" t="s">
        <v>126</v>
      </c>
      <c r="D111" s="60"/>
      <c r="E111" s="36">
        <f>D111*B111</f>
        <v>0</v>
      </c>
    </row>
    <row r="112" spans="1:5" ht="27.95" customHeight="1" x14ac:dyDescent="0.2">
      <c r="A112" s="41" t="s">
        <v>124</v>
      </c>
      <c r="B112" s="11">
        <v>1</v>
      </c>
      <c r="C112" s="11" t="s">
        <v>20</v>
      </c>
      <c r="D112" s="60"/>
      <c r="E112" s="36">
        <f>D112*B112</f>
        <v>0</v>
      </c>
    </row>
    <row r="113" spans="1:5" ht="27.95" customHeight="1" x14ac:dyDescent="0.2">
      <c r="A113" s="41" t="s">
        <v>83</v>
      </c>
      <c r="B113" s="11">
        <v>1</v>
      </c>
      <c r="C113" s="11" t="s">
        <v>126</v>
      </c>
      <c r="D113" s="60"/>
      <c r="E113" s="36">
        <f t="shared" si="38"/>
        <v>0</v>
      </c>
    </row>
    <row r="114" spans="1:5" ht="27.95" customHeight="1" x14ac:dyDescent="0.2">
      <c r="A114" s="41" t="s">
        <v>90</v>
      </c>
      <c r="B114" s="11">
        <v>1</v>
      </c>
      <c r="C114" s="11" t="s">
        <v>126</v>
      </c>
      <c r="D114" s="60"/>
      <c r="E114" s="36">
        <f t="shared" si="38"/>
        <v>0</v>
      </c>
    </row>
    <row r="115" spans="1:5" ht="27.95" customHeight="1" x14ac:dyDescent="0.2">
      <c r="A115" s="41" t="s">
        <v>88</v>
      </c>
      <c r="B115" s="11">
        <v>1</v>
      </c>
      <c r="C115" s="11" t="s">
        <v>126</v>
      </c>
      <c r="D115" s="60"/>
      <c r="E115" s="36">
        <f t="shared" si="38"/>
        <v>0</v>
      </c>
    </row>
    <row r="116" spans="1:5" ht="27.95" customHeight="1" x14ac:dyDescent="0.2">
      <c r="A116" s="41" t="s">
        <v>86</v>
      </c>
      <c r="B116" s="11">
        <v>1</v>
      </c>
      <c r="C116" s="11" t="s">
        <v>20</v>
      </c>
      <c r="D116" s="60"/>
      <c r="E116" s="36">
        <f t="shared" ref="E116" si="39">D116*B116</f>
        <v>0</v>
      </c>
    </row>
    <row r="117" spans="1:5" ht="27.95" customHeight="1" x14ac:dyDescent="0.2">
      <c r="A117" s="41" t="s">
        <v>87</v>
      </c>
      <c r="B117" s="11">
        <v>1</v>
      </c>
      <c r="C117" s="11" t="s">
        <v>20</v>
      </c>
      <c r="D117" s="60"/>
      <c r="E117" s="36">
        <f t="shared" ref="E117" si="40">D117*B117</f>
        <v>0</v>
      </c>
    </row>
    <row r="118" spans="1:5" ht="27.95" customHeight="1" x14ac:dyDescent="0.2">
      <c r="A118" s="41" t="s">
        <v>89</v>
      </c>
      <c r="B118" s="11">
        <v>1</v>
      </c>
      <c r="C118" s="11" t="s">
        <v>20</v>
      </c>
      <c r="D118" s="60"/>
      <c r="E118" s="36">
        <f t="shared" ref="E118" si="41">D118*B118</f>
        <v>0</v>
      </c>
    </row>
    <row r="119" spans="1:5" ht="27.95" customHeight="1" x14ac:dyDescent="0.2">
      <c r="A119" s="41" t="s">
        <v>123</v>
      </c>
      <c r="B119" s="11">
        <v>1</v>
      </c>
      <c r="C119" s="11" t="s">
        <v>20</v>
      </c>
      <c r="D119" s="60"/>
      <c r="E119" s="36">
        <f t="shared" ref="E119" si="42">D119*B119</f>
        <v>0</v>
      </c>
    </row>
    <row r="120" spans="1:5" ht="27.95" customHeight="1" x14ac:dyDescent="0.2">
      <c r="A120" s="41" t="s">
        <v>84</v>
      </c>
      <c r="B120" s="11">
        <v>1</v>
      </c>
      <c r="C120" s="11" t="s">
        <v>20</v>
      </c>
      <c r="D120" s="60"/>
      <c r="E120" s="36">
        <f t="shared" si="38"/>
        <v>0</v>
      </c>
    </row>
    <row r="121" spans="1:5" ht="27.95" customHeight="1" x14ac:dyDescent="0.2">
      <c r="A121" s="41" t="s">
        <v>119</v>
      </c>
      <c r="B121" s="11">
        <v>1</v>
      </c>
      <c r="C121" s="11" t="s">
        <v>20</v>
      </c>
      <c r="D121" s="60"/>
      <c r="E121" s="36">
        <f t="shared" ref="E121" si="43">D121*B121</f>
        <v>0</v>
      </c>
    </row>
    <row r="122" spans="1:5" ht="27.95" customHeight="1" x14ac:dyDescent="0.2">
      <c r="A122" s="41" t="s">
        <v>53</v>
      </c>
      <c r="B122" s="11">
        <v>1</v>
      </c>
      <c r="C122" s="11" t="s">
        <v>20</v>
      </c>
      <c r="D122" s="60"/>
      <c r="E122" s="36">
        <f t="shared" ref="E122" si="44">D122*B122</f>
        <v>0</v>
      </c>
    </row>
    <row r="123" spans="1:5" ht="27.95" customHeight="1" x14ac:dyDescent="0.2">
      <c r="A123" s="41" t="s">
        <v>41</v>
      </c>
      <c r="B123" s="11">
        <v>1</v>
      </c>
      <c r="C123" s="11" t="s">
        <v>20</v>
      </c>
      <c r="D123" s="60"/>
      <c r="E123" s="36">
        <f t="shared" ref="E123" si="45">D123*B123</f>
        <v>0</v>
      </c>
    </row>
    <row r="124" spans="1:5" ht="27.95" customHeight="1" x14ac:dyDescent="0.2">
      <c r="A124" s="41" t="s">
        <v>42</v>
      </c>
      <c r="B124" s="11">
        <v>1</v>
      </c>
      <c r="C124" s="11" t="s">
        <v>20</v>
      </c>
      <c r="D124" s="60"/>
      <c r="E124" s="36">
        <f t="shared" ref="E124" si="46">D124*B124</f>
        <v>0</v>
      </c>
    </row>
    <row r="125" spans="1:5" ht="27.95" customHeight="1" x14ac:dyDescent="0.2">
      <c r="A125" s="41" t="s">
        <v>120</v>
      </c>
      <c r="B125" s="11">
        <v>72</v>
      </c>
      <c r="C125" s="11" t="s">
        <v>33</v>
      </c>
      <c r="D125" s="60"/>
      <c r="E125" s="36">
        <f t="shared" si="38"/>
        <v>0</v>
      </c>
    </row>
    <row r="126" spans="1:5" ht="27.95" customHeight="1" thickBot="1" x14ac:dyDescent="0.25">
      <c r="A126" s="12" t="s">
        <v>15</v>
      </c>
      <c r="B126" s="24"/>
      <c r="C126" s="24"/>
      <c r="D126" s="26"/>
      <c r="E126" s="29">
        <f>SUM(E108:E125)</f>
        <v>0</v>
      </c>
    </row>
    <row r="127" spans="1:5" ht="27.95" customHeight="1" x14ac:dyDescent="0.2">
      <c r="A127" s="33"/>
      <c r="B127" s="19"/>
      <c r="C127" s="19"/>
      <c r="D127" s="20"/>
      <c r="E127" s="21"/>
    </row>
    <row r="128" spans="1:5" ht="27.95" customHeight="1" x14ac:dyDescent="0.2">
      <c r="A128" s="37" t="s">
        <v>22</v>
      </c>
      <c r="B128" s="38"/>
      <c r="C128" s="38"/>
      <c r="D128" s="34" t="s">
        <v>3</v>
      </c>
      <c r="E128" s="43">
        <f>E7+E43+E55+E63+E75+E78+E80+E106+E126</f>
        <v>0</v>
      </c>
    </row>
    <row r="129" spans="1:5" ht="27.95" customHeight="1" x14ac:dyDescent="0.2">
      <c r="A129" s="39"/>
      <c r="B129" s="38"/>
      <c r="C129" s="38"/>
      <c r="D129" s="35" t="s">
        <v>47</v>
      </c>
      <c r="E129" s="43">
        <f>E130-E128</f>
        <v>0</v>
      </c>
    </row>
    <row r="130" spans="1:5" ht="27.95" customHeight="1" x14ac:dyDescent="0.2">
      <c r="A130" s="39"/>
      <c r="B130" s="38"/>
      <c r="C130" s="38"/>
      <c r="D130" s="34" t="s">
        <v>16</v>
      </c>
      <c r="E130" s="43">
        <f>E128*1.23</f>
        <v>0</v>
      </c>
    </row>
    <row r="131" spans="1:5" ht="27.95" customHeight="1" thickBot="1" x14ac:dyDescent="0.25">
      <c r="A131" s="30"/>
      <c r="B131" s="22"/>
      <c r="C131" s="22"/>
      <c r="D131" s="31"/>
      <c r="E131" s="32"/>
    </row>
    <row r="132" spans="1:5" ht="27.95" customHeight="1" x14ac:dyDescent="0.2">
      <c r="A132" s="23"/>
    </row>
    <row r="133" spans="1:5" ht="15" customHeight="1" x14ac:dyDescent="0.2">
      <c r="A133" s="51"/>
      <c r="B133" s="51"/>
      <c r="C133" s="51"/>
      <c r="D133" s="51"/>
      <c r="E133" s="51"/>
    </row>
    <row r="134" spans="1:5" ht="15" customHeight="1" x14ac:dyDescent="0.2">
      <c r="A134" s="51"/>
      <c r="B134" s="51"/>
      <c r="C134" s="51"/>
      <c r="D134" s="51"/>
      <c r="E134" s="51"/>
    </row>
    <row r="144" spans="1:5" ht="15" customHeight="1" x14ac:dyDescent="0.2">
      <c r="E144" s="44"/>
    </row>
  </sheetData>
  <sheetProtection algorithmName="SHA-512" hashValue="rf5GLZVicvzPGqQx5GoXo9dwxbVZ4OTO4aDSJI9kJhoiadfEbhpykxSPsp5vCYzERLRwbOd4rfnJnqkM9m2+mQ==" saltValue="ALmMcmOrkqItgjHRK32vzQ==" spinCount="100000" sheet="1" objects="1" scenarios="1"/>
  <mergeCells count="6">
    <mergeCell ref="A133:E133"/>
    <mergeCell ref="A134:E134"/>
    <mergeCell ref="A1:A2"/>
    <mergeCell ref="B1:B2"/>
    <mergeCell ref="D1:E1"/>
    <mergeCell ref="C1:C2"/>
  </mergeCells>
  <phoneticPr fontId="0" type="noConversion"/>
  <printOptions horizontalCentered="1"/>
  <pageMargins left="0.7" right="0.7" top="0.75" bottom="0.75" header="0.3" footer="0.3"/>
  <pageSetup paperSize="9" scale="52" fitToHeight="3" orientation="portrait" copies="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harok</vt:lpstr>
      <vt:lpstr>harok!Oblasť_tlače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2026-04-26T09:22:33Z</cp:lastPrinted>
  <dcterms:created xsi:type="dcterms:W3CDTF">2003-01-14T10:18:33Z</dcterms:created>
  <dcterms:modified xsi:type="dcterms:W3CDTF">2026-05-09T16:40:40Z</dcterms:modified>
</cp:coreProperties>
</file>